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 activeTab="2"/>
  </bookViews>
  <sheets>
    <sheet name="最终汇总表" sheetId="3" r:id="rId1"/>
    <sheet name="杰出组织者" sheetId="5" r:id="rId2"/>
    <sheet name="最美志愿者" sheetId="4" r:id="rId3"/>
    <sheet name="最佳信息管理者" sheetId="6" r:id="rId4"/>
  </sheets>
  <definedNames>
    <definedName name="_xlnm._FilterDatabase" localSheetId="0" hidden="1">最终汇总表!$A$2:$G$48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<sst xmlns="http://schemas.openxmlformats.org/spreadsheetml/2006/main" count="190" uniqueCount="119">
  <si>
    <t>广东省南丁格尔志愿护理服务工作2025年度服务队年度综合数据排名及各奖项名额分配表</t>
  </si>
  <si>
    <t>支队编号</t>
  </si>
  <si>
    <t>医院</t>
  </si>
  <si>
    <t>志愿服务次数
（40%）</t>
  </si>
  <si>
    <t>志愿者服务人数
（20%）</t>
  </si>
  <si>
    <t>受助人数
（20%)</t>
  </si>
  <si>
    <t xml:space="preserve"> 志愿服务时长
（20%）</t>
  </si>
  <si>
    <t>总得分</t>
  </si>
  <si>
    <t>排名</t>
  </si>
  <si>
    <t>最具活力团队奖</t>
  </si>
  <si>
    <t>杰出组织者奖</t>
  </si>
  <si>
    <t>最美志愿者奖</t>
  </si>
  <si>
    <t>最佳信息管理者奖</t>
  </si>
  <si>
    <t>332-8</t>
  </si>
  <si>
    <t>广东药科大学附属第一医院</t>
  </si>
  <si>
    <t>入选</t>
  </si>
  <si>
    <t>332-22</t>
  </si>
  <si>
    <t>中国人民解放军南部战区总医院</t>
  </si>
  <si>
    <t>332-5</t>
  </si>
  <si>
    <t>中山大学附属第三医院</t>
  </si>
  <si>
    <t>332-69</t>
  </si>
  <si>
    <t>东莞市水乡中心医院</t>
  </si>
  <si>
    <t>332-29</t>
  </si>
  <si>
    <t>粤北人民医院</t>
  </si>
  <si>
    <t>332-24</t>
  </si>
  <si>
    <t>深圳大学附属华南医院</t>
  </si>
  <si>
    <t>332-3</t>
  </si>
  <si>
    <t>广州市红十字会医院</t>
  </si>
  <si>
    <t>332-16</t>
  </si>
  <si>
    <t>广东省第二人民医院</t>
  </si>
  <si>
    <t>332-67</t>
  </si>
  <si>
    <t>广州中医药大学笫一附属医院</t>
  </si>
  <si>
    <t>332-33</t>
  </si>
  <si>
    <t>中山大学附属第七医院（深圳）</t>
  </si>
  <si>
    <t>332-37</t>
  </si>
  <si>
    <t>东莞市茶山医院</t>
  </si>
  <si>
    <t>332-19</t>
  </si>
  <si>
    <t>惠州市中医医院</t>
  </si>
  <si>
    <t>332-4</t>
  </si>
  <si>
    <t>中山大学孙逸仙纪念医院</t>
  </si>
  <si>
    <t>332-17</t>
  </si>
  <si>
    <t>广州市第十二人民医院</t>
  </si>
  <si>
    <t>332-6</t>
  </si>
  <si>
    <t>广州医科大学附属第一医院</t>
  </si>
  <si>
    <t>332-23</t>
  </si>
  <si>
    <t>南方医科大学珠江医院</t>
  </si>
  <si>
    <t>332-58</t>
  </si>
  <si>
    <t>中山大学附属第三医院岭南医院</t>
  </si>
  <si>
    <t>332-12</t>
  </si>
  <si>
    <t>东莞市第八人民医院（东莞市儿童医院）</t>
  </si>
  <si>
    <t>332-44</t>
  </si>
  <si>
    <t>广州市花都区妇幼保健院（胡忠医院）</t>
  </si>
  <si>
    <t>332-65</t>
  </si>
  <si>
    <t>梅州市人民医院</t>
  </si>
  <si>
    <t>332-15</t>
  </si>
  <si>
    <t>佛山市顺德区乐从医院</t>
  </si>
  <si>
    <t>332-55</t>
  </si>
  <si>
    <t>云浮市人民医院</t>
  </si>
  <si>
    <t>332-46</t>
  </si>
  <si>
    <t>广州中医药大学茂名医院（茂名市中医院）</t>
  </si>
  <si>
    <t>332-40</t>
  </si>
  <si>
    <t>广州医科大学附属脑科医院</t>
  </si>
  <si>
    <t>332-27</t>
  </si>
  <si>
    <t>深圳市福田区第二人民医院</t>
  </si>
  <si>
    <t>332-43</t>
  </si>
  <si>
    <t>海丰县彭湃纪念医院</t>
  </si>
  <si>
    <t>332-7</t>
  </si>
  <si>
    <t>广州医科大学附属第二医院</t>
  </si>
  <si>
    <t>332-59</t>
  </si>
  <si>
    <t>中山大学肿瘤防治中心</t>
  </si>
  <si>
    <t>332-25</t>
  </si>
  <si>
    <t>深圳市大鹏新区葵涌人民医院</t>
  </si>
  <si>
    <t>332-21</t>
  </si>
  <si>
    <t>揭阳市人民医院</t>
  </si>
  <si>
    <t>332-32</t>
  </si>
  <si>
    <t>中山大学附属第五医院</t>
  </si>
  <si>
    <t>332-10</t>
  </si>
  <si>
    <t>北京大学深圳医院</t>
  </si>
  <si>
    <t>332-64</t>
  </si>
  <si>
    <t>佛山市中医院</t>
  </si>
  <si>
    <t>332-9</t>
  </si>
  <si>
    <t>广东省人民医院</t>
  </si>
  <si>
    <t>332-13</t>
  </si>
  <si>
    <t>东莞市松山湖中心医院</t>
  </si>
  <si>
    <t>332-63</t>
  </si>
  <si>
    <t>茂名市电白区护理学会</t>
  </si>
  <si>
    <t>332-1</t>
  </si>
  <si>
    <t>中山大学附属第一医院</t>
  </si>
  <si>
    <t>332-47</t>
  </si>
  <si>
    <t>南方医科大学第五附属医院</t>
  </si>
  <si>
    <t>332-48</t>
  </si>
  <si>
    <t>南方医科大学皮肤病医院</t>
  </si>
  <si>
    <t>332-54</t>
  </si>
  <si>
    <t>深圳市人民医院</t>
  </si>
  <si>
    <t>332-56</t>
  </si>
  <si>
    <t>东莞市樟木头医院</t>
  </si>
  <si>
    <t>332-36</t>
  </si>
  <si>
    <t>深圳市第二人民医院</t>
  </si>
  <si>
    <t>332-45</t>
  </si>
  <si>
    <t>中山大学附属第一医院惠亚医院</t>
  </si>
  <si>
    <t>332-41</t>
  </si>
  <si>
    <t>广州医科大学附属肿瘤医院</t>
  </si>
  <si>
    <t>332-68</t>
  </si>
  <si>
    <t>广州医科大学附属广州市妇女儿童医疗中心</t>
  </si>
  <si>
    <t>332-61</t>
  </si>
  <si>
    <t>台山市人民医院</t>
  </si>
  <si>
    <t xml:space="preserve"> 杰出组织者2名
</t>
  </si>
  <si>
    <t>序号</t>
  </si>
  <si>
    <t>服务队编号</t>
  </si>
  <si>
    <t>志愿护理服务队</t>
  </si>
  <si>
    <t>年度总的
综合数据</t>
  </si>
  <si>
    <t>推荐人选</t>
  </si>
  <si>
    <t>履职队长/副队长时间（2024.9.30（含）之前任职</t>
  </si>
  <si>
    <t>评选结果</t>
  </si>
  <si>
    <t>备注</t>
  </si>
  <si>
    <t xml:space="preserve">最美志愿者者10名
</t>
  </si>
  <si>
    <t>年度总的综合数据</t>
  </si>
  <si>
    <r>
      <t>最佳信息管理者</t>
    </r>
    <r>
      <rPr>
        <b/>
        <sz val="16"/>
        <rFont val="黑体"/>
        <charset val="134"/>
      </rPr>
      <t>4名</t>
    </r>
    <r>
      <rPr>
        <b/>
        <sz val="14"/>
        <color theme="1"/>
        <rFont val="仿宋"/>
        <charset val="134"/>
      </rPr>
      <t xml:space="preserve">
</t>
    </r>
  </si>
  <si>
    <t>履职时间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</si>
</sst>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2"/>
      <name val="宋体"/>
      <charset val="134"/>
    </font>
    <font>
      <b/>
      <sz val="16"/>
      <color theme="1"/>
      <name val="黑体"/>
      <charset val="134"/>
    </font>
    <font>
      <b/>
      <sz val="14"/>
      <color theme="1"/>
      <name val="仿宋"/>
      <charset val="134"/>
    </font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2"/>
      <color theme="1"/>
      <name val="等线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1"/>
      <color rgb="FF000000"/>
      <name val="黑体"/>
      <charset val="134"/>
    </font>
    <font>
      <sz val="11"/>
      <color rgb="FFFF0000"/>
      <name val="黑体"/>
      <charset val="134"/>
    </font>
    <font>
      <sz val="11"/>
      <color rgb="FFFF0000"/>
      <name val="宋体"/>
      <charset val="134"/>
      <scheme val="minor"/>
    </font>
    <font>
      <sz val="11"/>
      <name val="黑体"/>
      <charset val="134"/>
    </font>
    <font>
      <sz val="11"/>
      <color rgb="FF000000"/>
      <name val="等线"/>
      <charset val="134"/>
    </font>
    <font>
      <sz val="12"/>
      <color theme="1"/>
      <name val="宋体"/>
      <charset val="134"/>
      <scheme val="minor"/>
    </font>
    <font>
      <b/>
      <sz val="14"/>
      <name val="宋体"/>
      <charset val="134"/>
    </font>
    <font>
      <b/>
      <sz val="2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b/>
      <sz val="16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8" borderId="1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19" applyNumberFormat="0" applyAlignment="0" applyProtection="0">
      <alignment vertical="center"/>
    </xf>
    <xf numFmtId="0" fontId="25" fillId="10" borderId="20" applyNumberFormat="0" applyAlignment="0" applyProtection="0">
      <alignment vertical="center"/>
    </xf>
    <xf numFmtId="0" fontId="26" fillId="10" borderId="19" applyNumberFormat="0" applyAlignment="0" applyProtection="0">
      <alignment vertical="center"/>
    </xf>
    <xf numFmtId="0" fontId="27" fillId="11" borderId="21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0" borderId="0"/>
    <xf numFmtId="0" fontId="3" fillId="0" borderId="0">
      <alignment vertical="center"/>
    </xf>
    <xf numFmtId="0" fontId="0" fillId="0" borderId="0"/>
    <xf numFmtId="0" fontId="0" fillId="0" borderId="0"/>
  </cellStyleXfs>
  <cellXfs count="8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6" xfId="0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/>
    <xf numFmtId="0" fontId="6" fillId="0" borderId="3" xfId="0" applyFont="1" applyFill="1" applyBorder="1" applyAlignment="1">
      <alignment horizontal="center" vertical="center"/>
    </xf>
    <xf numFmtId="14" fontId="9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/>
    <xf numFmtId="0" fontId="3" fillId="0" borderId="3" xfId="0" applyFont="1" applyFill="1" applyBorder="1" applyAlignment="1"/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/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/>
    </xf>
    <xf numFmtId="0" fontId="15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4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5" borderId="1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5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6" borderId="3" xfId="0" applyFill="1" applyBorder="1" applyAlignment="1">
      <alignment horizontal="left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left" vertical="center" wrapText="1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4" xfId="50"/>
    <cellStyle name="常规 5" xfId="51"/>
    <cellStyle name="样式 1" xfId="52"/>
  </cellStyles>
  <tableStyles count="0" defaultTableStyle="TableStyleLight16" defaultPivotStyle="PivotStyleLight16"/>
  <colors>
    <mruColors>
      <color rgb="000563C1"/>
      <color rgb="00C00000"/>
      <color rgb="00FF0000"/>
      <color rgb="00267EF0"/>
      <color rgb="00800080"/>
      <color rgb="00175CEB"/>
      <color rgb="000000FF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zoomScale="85" zoomScaleNormal="85" topLeftCell="A48" workbookViewId="0">
      <selection activeCell="C56" sqref="C56"/>
    </sheetView>
  </sheetViews>
  <sheetFormatPr defaultColWidth="9" defaultRowHeight="15.6"/>
  <cols>
    <col min="1" max="1" width="9.66666666666667" style="49" customWidth="1"/>
    <col min="2" max="2" width="31.6666666666667" style="50" customWidth="1"/>
    <col min="3" max="3" width="14.9416666666667" style="50" customWidth="1"/>
    <col min="4" max="4" width="16.4666666666667" style="50" customWidth="1"/>
    <col min="5" max="5" width="13.4166666666667" style="50" customWidth="1"/>
    <col min="6" max="6" width="15.525" style="50" customWidth="1"/>
    <col min="7" max="7" width="15.6416666666667" style="51" customWidth="1"/>
    <col min="9" max="12" width="9" style="52"/>
  </cols>
  <sheetData>
    <row r="1" ht="50" customHeight="1" spans="1:12">
      <c r="A1" s="53"/>
      <c r="B1" s="54" t="s">
        <v>0</v>
      </c>
      <c r="C1" s="55"/>
      <c r="D1" s="55"/>
      <c r="E1" s="55"/>
      <c r="F1" s="55"/>
      <c r="G1" s="56"/>
      <c r="H1" s="53"/>
      <c r="I1" s="57"/>
    </row>
    <row r="2" s="47" customFormat="1" ht="52.2" spans="1:12">
      <c r="A2" s="58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60" t="s">
        <v>7</v>
      </c>
      <c r="H2" s="58" t="s">
        <v>8</v>
      </c>
      <c r="I2" s="61" t="s">
        <v>9</v>
      </c>
      <c r="J2" s="61" t="s">
        <v>10</v>
      </c>
      <c r="K2" s="61" t="s">
        <v>11</v>
      </c>
      <c r="L2" s="61" t="s">
        <v>12</v>
      </c>
    </row>
    <row r="3" s="48" customFormat="1" spans="1:12">
      <c r="A3" s="62" t="s">
        <v>13</v>
      </c>
      <c r="B3" s="63" t="s">
        <v>14</v>
      </c>
      <c r="C3" s="64">
        <v>22</v>
      </c>
      <c r="D3" s="64">
        <v>446</v>
      </c>
      <c r="E3" s="64">
        <v>6066</v>
      </c>
      <c r="F3" s="64">
        <v>108</v>
      </c>
      <c r="G3" s="65">
        <f>SUMPRODUCT(C3:F3,{0.4,0.2,0.2,0.2})</f>
        <v>1332.8</v>
      </c>
      <c r="H3" s="66">
        <v>1</v>
      </c>
      <c r="I3" s="67" t="s">
        <v>15</v>
      </c>
      <c r="J3" s="68" t="s">
        <v>15</v>
      </c>
      <c r="K3" s="69"/>
      <c r="L3" s="70"/>
    </row>
    <row r="4" s="48" customFormat="1" spans="1:12">
      <c r="A4" s="71" t="s">
        <v>16</v>
      </c>
      <c r="B4" s="72" t="s">
        <v>17</v>
      </c>
      <c r="C4" s="73">
        <v>19</v>
      </c>
      <c r="D4" s="73">
        <v>134</v>
      </c>
      <c r="E4" s="73">
        <v>3605</v>
      </c>
      <c r="F4" s="73">
        <v>76</v>
      </c>
      <c r="G4" s="51">
        <f>SUMPRODUCT(C4:F4,{0.4,0.2,0.2,0.2})</f>
        <v>770.6</v>
      </c>
      <c r="H4" s="74">
        <v>2</v>
      </c>
      <c r="I4" s="75" t="s">
        <v>15</v>
      </c>
      <c r="J4" s="76" t="s">
        <v>15</v>
      </c>
      <c r="K4" s="70"/>
      <c r="L4" s="70"/>
    </row>
    <row r="5" s="48" customFormat="1" spans="1:12">
      <c r="A5" s="71" t="s">
        <v>18</v>
      </c>
      <c r="B5" s="72" t="s">
        <v>19</v>
      </c>
      <c r="C5" s="73">
        <v>5</v>
      </c>
      <c r="D5" s="73">
        <v>136</v>
      </c>
      <c r="E5" s="73">
        <v>3298</v>
      </c>
      <c r="F5" s="73">
        <v>15.5</v>
      </c>
      <c r="G5" s="51">
        <f>SUMPRODUCT(C5:F5,{0.4,0.2,0.2,0.2})</f>
        <v>691.9</v>
      </c>
      <c r="H5" s="74">
        <v>3</v>
      </c>
      <c r="I5" s="75" t="s">
        <v>15</v>
      </c>
      <c r="J5" s="70"/>
      <c r="K5" s="76" t="s">
        <v>15</v>
      </c>
      <c r="L5" s="70"/>
    </row>
    <row r="6" s="48" customFormat="1" spans="1:12">
      <c r="A6" s="71" t="s">
        <v>20</v>
      </c>
      <c r="B6" s="72" t="s">
        <v>21</v>
      </c>
      <c r="C6" s="73">
        <v>26</v>
      </c>
      <c r="D6" s="73">
        <v>147</v>
      </c>
      <c r="E6" s="73">
        <v>2855</v>
      </c>
      <c r="F6" s="73">
        <v>56.5</v>
      </c>
      <c r="G6" s="51">
        <f>SUMPRODUCT(C6:F6,{0.4,0.2,0.2,0.2})</f>
        <v>622.1</v>
      </c>
      <c r="H6" s="74">
        <v>4</v>
      </c>
      <c r="I6" s="75" t="s">
        <v>15</v>
      </c>
      <c r="J6" s="70"/>
      <c r="K6" s="76" t="s">
        <v>15</v>
      </c>
      <c r="L6" s="70"/>
    </row>
    <row r="7" s="48" customFormat="1" spans="1:12">
      <c r="A7" s="71" t="s">
        <v>22</v>
      </c>
      <c r="B7" s="72" t="s">
        <v>23</v>
      </c>
      <c r="C7" s="73">
        <v>5</v>
      </c>
      <c r="D7" s="73">
        <v>84</v>
      </c>
      <c r="E7" s="73">
        <v>1840</v>
      </c>
      <c r="F7" s="73">
        <v>18</v>
      </c>
      <c r="G7" s="51">
        <f>SUMPRODUCT(C7:F7,{0.4,0.2,0.2,0.2})</f>
        <v>390.4</v>
      </c>
      <c r="H7" s="74">
        <v>5</v>
      </c>
      <c r="I7" s="75" t="s">
        <v>15</v>
      </c>
      <c r="J7" s="70"/>
      <c r="K7" s="76" t="s">
        <v>15</v>
      </c>
      <c r="L7" s="70"/>
    </row>
    <row r="8" s="48" customFormat="1" spans="1:12">
      <c r="A8" s="71" t="s">
        <v>24</v>
      </c>
      <c r="B8" s="72" t="s">
        <v>25</v>
      </c>
      <c r="C8" s="73">
        <v>24</v>
      </c>
      <c r="D8" s="73">
        <v>166</v>
      </c>
      <c r="E8" s="73">
        <v>1541</v>
      </c>
      <c r="F8" s="73">
        <v>173</v>
      </c>
      <c r="G8" s="51">
        <f>SUMPRODUCT(C8:F8,{0.4,0.2,0.2,0.2})</f>
        <v>385.6</v>
      </c>
      <c r="H8" s="74">
        <v>6</v>
      </c>
      <c r="I8" s="75" t="s">
        <v>15</v>
      </c>
      <c r="J8" s="70"/>
      <c r="K8" s="76" t="s">
        <v>15</v>
      </c>
      <c r="L8" s="70"/>
    </row>
    <row r="9" s="48" customFormat="1" spans="1:12">
      <c r="A9" s="71" t="s">
        <v>26</v>
      </c>
      <c r="B9" s="72" t="s">
        <v>27</v>
      </c>
      <c r="C9" s="73">
        <v>10</v>
      </c>
      <c r="D9" s="73">
        <v>46</v>
      </c>
      <c r="E9" s="73">
        <v>1672</v>
      </c>
      <c r="F9" s="73">
        <v>28</v>
      </c>
      <c r="G9" s="51">
        <f>SUMPRODUCT(C9:F9,{0.4,0.2,0.2,0.2})</f>
        <v>353.2</v>
      </c>
      <c r="H9" s="74">
        <v>7</v>
      </c>
      <c r="I9" s="75" t="s">
        <v>15</v>
      </c>
      <c r="J9" s="70"/>
      <c r="K9" s="76" t="s">
        <v>15</v>
      </c>
      <c r="L9" s="70"/>
    </row>
    <row r="10" s="48" customFormat="1" spans="1:12">
      <c r="A10" s="71" t="s">
        <v>28</v>
      </c>
      <c r="B10" s="72" t="s">
        <v>29</v>
      </c>
      <c r="C10" s="73">
        <v>14</v>
      </c>
      <c r="D10" s="73">
        <v>98</v>
      </c>
      <c r="E10" s="73">
        <v>1554</v>
      </c>
      <c r="F10" s="73">
        <v>69.5</v>
      </c>
      <c r="G10" s="51">
        <f>SUMPRODUCT(C10:F10,{0.4,0.2,0.2,0.2})</f>
        <v>349.9</v>
      </c>
      <c r="H10" s="74">
        <v>8</v>
      </c>
      <c r="I10" s="75" t="s">
        <v>15</v>
      </c>
      <c r="J10" s="70"/>
      <c r="K10" s="76" t="s">
        <v>15</v>
      </c>
      <c r="L10" s="70"/>
    </row>
    <row r="11" s="48" customFormat="1" spans="1:12">
      <c r="A11" s="71" t="s">
        <v>30</v>
      </c>
      <c r="B11" s="72" t="s">
        <v>31</v>
      </c>
      <c r="C11" s="73">
        <v>3</v>
      </c>
      <c r="D11" s="73">
        <v>18</v>
      </c>
      <c r="E11" s="73">
        <v>1600</v>
      </c>
      <c r="F11" s="73">
        <v>9</v>
      </c>
      <c r="G11" s="51">
        <f>SUMPRODUCT(C11:F11,{0.4,0.2,0.2,0.2})</f>
        <v>326.6</v>
      </c>
      <c r="H11" s="74">
        <v>9</v>
      </c>
      <c r="I11" s="75" t="s">
        <v>15</v>
      </c>
      <c r="J11" s="70"/>
      <c r="K11" s="76" t="s">
        <v>15</v>
      </c>
      <c r="L11" s="70"/>
    </row>
    <row r="12" s="48" customFormat="1" spans="1:12">
      <c r="A12" s="71" t="s">
        <v>32</v>
      </c>
      <c r="B12" s="72" t="s">
        <v>33</v>
      </c>
      <c r="C12" s="73">
        <v>6</v>
      </c>
      <c r="D12" s="73">
        <v>42</v>
      </c>
      <c r="E12" s="73">
        <v>1480</v>
      </c>
      <c r="F12" s="73">
        <v>41</v>
      </c>
      <c r="G12" s="51">
        <f>SUMPRODUCT(C12:F12,{0.4,0.2,0.2,0.2})</f>
        <v>315</v>
      </c>
      <c r="H12" s="74">
        <v>10</v>
      </c>
      <c r="I12" s="75" t="s">
        <v>15</v>
      </c>
      <c r="J12" s="70"/>
      <c r="K12" s="76" t="s">
        <v>15</v>
      </c>
      <c r="L12" s="70"/>
    </row>
    <row r="13" s="48" customFormat="1" spans="1:12">
      <c r="A13" s="71" t="s">
        <v>34</v>
      </c>
      <c r="B13" s="77" t="s">
        <v>35</v>
      </c>
      <c r="C13" s="50">
        <v>17</v>
      </c>
      <c r="D13" s="50">
        <v>115</v>
      </c>
      <c r="E13" s="50">
        <v>1284</v>
      </c>
      <c r="F13" s="50">
        <v>55</v>
      </c>
      <c r="G13" s="51">
        <f>SUMPRODUCT(C13:F13,{0.4,0.2,0.2,0.2})</f>
        <v>297.6</v>
      </c>
      <c r="H13" s="78">
        <v>11</v>
      </c>
      <c r="I13" s="70"/>
      <c r="J13" s="70"/>
      <c r="K13" s="79" t="s">
        <v>15</v>
      </c>
      <c r="L13" s="70"/>
    </row>
    <row r="14" s="48" customFormat="1" spans="1:12">
      <c r="A14" s="71" t="s">
        <v>36</v>
      </c>
      <c r="B14" s="77" t="s">
        <v>37</v>
      </c>
      <c r="C14" s="50">
        <v>13</v>
      </c>
      <c r="D14" s="50">
        <v>62</v>
      </c>
      <c r="E14" s="50">
        <v>1282</v>
      </c>
      <c r="F14" s="50">
        <v>30.5</v>
      </c>
      <c r="G14" s="51">
        <f>SUMPRODUCT(C14:F14,{0.4,0.2,0.2,0.2})</f>
        <v>280.1</v>
      </c>
      <c r="H14" s="78">
        <v>12</v>
      </c>
      <c r="I14" s="70"/>
      <c r="J14" s="70"/>
      <c r="K14" s="79" t="s">
        <v>15</v>
      </c>
      <c r="L14" s="70"/>
    </row>
    <row r="15" s="48" customFormat="1" spans="1:12">
      <c r="A15" s="71" t="s">
        <v>38</v>
      </c>
      <c r="B15" s="80" t="s">
        <v>39</v>
      </c>
      <c r="C15" s="50">
        <v>7</v>
      </c>
      <c r="D15" s="50">
        <v>52</v>
      </c>
      <c r="E15" s="50">
        <v>1300</v>
      </c>
      <c r="F15" s="50">
        <v>15.33</v>
      </c>
      <c r="G15" s="51">
        <f>SUMPRODUCT(C15:F15,{0.4,0.2,0.2,0.2})</f>
        <v>276.266</v>
      </c>
      <c r="H15" s="78">
        <v>13</v>
      </c>
      <c r="I15" s="70"/>
      <c r="J15" s="70"/>
      <c r="K15" s="70"/>
      <c r="L15" s="81" t="s">
        <v>15</v>
      </c>
    </row>
    <row r="16" s="48" customFormat="1" spans="1:12">
      <c r="A16" s="71" t="s">
        <v>40</v>
      </c>
      <c r="B16" s="80" t="s">
        <v>41</v>
      </c>
      <c r="C16" s="50">
        <v>9</v>
      </c>
      <c r="D16" s="50">
        <v>85</v>
      </c>
      <c r="E16" s="50">
        <v>1196</v>
      </c>
      <c r="F16" s="50">
        <v>74</v>
      </c>
      <c r="G16" s="51">
        <f>SUMPRODUCT(C16:F16,{0.4,0.2,0.2,0.2})</f>
        <v>274.6</v>
      </c>
      <c r="H16" s="78">
        <v>14</v>
      </c>
      <c r="I16" s="70"/>
      <c r="J16" s="70"/>
      <c r="K16" s="70"/>
      <c r="L16" s="81" t="s">
        <v>15</v>
      </c>
    </row>
    <row r="17" s="48" customFormat="1" spans="1:12">
      <c r="A17" s="71" t="s">
        <v>42</v>
      </c>
      <c r="B17" s="80" t="s">
        <v>43</v>
      </c>
      <c r="C17" s="50">
        <v>8</v>
      </c>
      <c r="D17" s="50">
        <v>151</v>
      </c>
      <c r="E17" s="50">
        <v>1030</v>
      </c>
      <c r="F17" s="50">
        <v>19</v>
      </c>
      <c r="G17" s="51">
        <f>SUMPRODUCT(C17:F17,{0.4,0.2,0.2,0.2})</f>
        <v>243.2</v>
      </c>
      <c r="H17" s="78">
        <v>15</v>
      </c>
      <c r="I17" s="70"/>
      <c r="J17" s="70"/>
      <c r="K17" s="70"/>
      <c r="L17" s="81" t="s">
        <v>15</v>
      </c>
    </row>
    <row r="18" s="48" customFormat="1" spans="1:12">
      <c r="A18" s="71" t="s">
        <v>44</v>
      </c>
      <c r="B18" s="80" t="s">
        <v>45</v>
      </c>
      <c r="C18" s="50">
        <v>13</v>
      </c>
      <c r="D18" s="50">
        <v>145</v>
      </c>
      <c r="E18" s="50">
        <v>863</v>
      </c>
      <c r="F18" s="50">
        <v>33.5</v>
      </c>
      <c r="G18" s="51">
        <f>SUMPRODUCT(C18:F18,{0.4,0.2,0.2,0.2})</f>
        <v>213.5</v>
      </c>
      <c r="H18" s="78">
        <v>16</v>
      </c>
      <c r="I18" s="70"/>
      <c r="J18" s="70"/>
      <c r="K18" s="70"/>
      <c r="L18" s="81" t="s">
        <v>15</v>
      </c>
    </row>
    <row r="19" s="48" customFormat="1" spans="1:12">
      <c r="A19" s="71" t="s">
        <v>46</v>
      </c>
      <c r="B19" s="14" t="s">
        <v>47</v>
      </c>
      <c r="C19" s="50">
        <v>10</v>
      </c>
      <c r="D19" s="50">
        <v>61</v>
      </c>
      <c r="E19" s="50">
        <v>723</v>
      </c>
      <c r="F19" s="50">
        <v>22.5</v>
      </c>
      <c r="G19" s="51">
        <f>SUMPRODUCT(C19:F19,{0.4,0.2,0.2,0.2})</f>
        <v>165.3</v>
      </c>
      <c r="H19" s="78">
        <v>17</v>
      </c>
      <c r="I19" s="70"/>
      <c r="J19" s="70"/>
      <c r="K19" s="70"/>
      <c r="L19" s="70"/>
    </row>
    <row r="20" s="48" customFormat="1" ht="31.2" spans="1:12">
      <c r="A20" s="71" t="s">
        <v>48</v>
      </c>
      <c r="B20" s="14" t="s">
        <v>49</v>
      </c>
      <c r="C20" s="50">
        <v>8</v>
      </c>
      <c r="D20" s="50">
        <v>39</v>
      </c>
      <c r="E20" s="50">
        <v>734</v>
      </c>
      <c r="F20" s="50">
        <v>23</v>
      </c>
      <c r="G20" s="51">
        <f>SUMPRODUCT(C20:F20,{0.4,0.2,0.2,0.2})</f>
        <v>162.4</v>
      </c>
      <c r="H20" s="78">
        <v>18</v>
      </c>
      <c r="I20" s="70"/>
      <c r="J20" s="70"/>
      <c r="K20" s="70"/>
      <c r="L20" s="70"/>
    </row>
    <row r="21" s="48" customFormat="1" ht="31.2" spans="1:12">
      <c r="A21" s="71" t="s">
        <v>50</v>
      </c>
      <c r="B21" s="14" t="s">
        <v>51</v>
      </c>
      <c r="C21" s="50">
        <v>3</v>
      </c>
      <c r="D21" s="50">
        <v>22</v>
      </c>
      <c r="E21" s="50">
        <v>774</v>
      </c>
      <c r="F21" s="50">
        <v>6.5</v>
      </c>
      <c r="G21" s="51">
        <f>SUMPRODUCT(C21:F21,{0.4,0.2,0.2,0.2})</f>
        <v>161.7</v>
      </c>
      <c r="H21" s="78">
        <v>19</v>
      </c>
      <c r="I21" s="70"/>
      <c r="J21" s="70"/>
      <c r="K21" s="70"/>
      <c r="L21" s="70"/>
    </row>
    <row r="22" s="48" customFormat="1" spans="1:12">
      <c r="A22" s="71" t="s">
        <v>52</v>
      </c>
      <c r="B22" s="14" t="s">
        <v>53</v>
      </c>
      <c r="C22" s="50">
        <v>3</v>
      </c>
      <c r="D22" s="50">
        <v>38</v>
      </c>
      <c r="E22" s="50">
        <v>743</v>
      </c>
      <c r="F22" s="50">
        <v>9.5</v>
      </c>
      <c r="G22" s="51">
        <f>SUMPRODUCT(C22:F22,{0.4,0.2,0.2,0.2})</f>
        <v>159.3</v>
      </c>
      <c r="H22" s="78">
        <v>20</v>
      </c>
      <c r="I22" s="70"/>
      <c r="J22" s="70"/>
      <c r="K22" s="70"/>
      <c r="L22" s="70"/>
    </row>
    <row r="23" s="48" customFormat="1" spans="1:12">
      <c r="A23" s="71" t="s">
        <v>54</v>
      </c>
      <c r="B23" s="14" t="s">
        <v>55</v>
      </c>
      <c r="C23" s="50">
        <v>3</v>
      </c>
      <c r="D23" s="50">
        <v>17</v>
      </c>
      <c r="E23" s="50">
        <v>734</v>
      </c>
      <c r="F23" s="50">
        <v>6.5</v>
      </c>
      <c r="G23" s="51">
        <f>SUMPRODUCT(C23:F23,{0.4,0.2,0.2,0.2})</f>
        <v>152.7</v>
      </c>
      <c r="H23" s="78">
        <v>21</v>
      </c>
      <c r="I23" s="70"/>
      <c r="J23" s="70"/>
      <c r="K23" s="70"/>
      <c r="L23" s="70"/>
    </row>
    <row r="24" s="48" customFormat="1" spans="1:12">
      <c r="A24" s="71" t="s">
        <v>56</v>
      </c>
      <c r="B24" s="14" t="s">
        <v>57</v>
      </c>
      <c r="C24" s="50">
        <v>4</v>
      </c>
      <c r="D24" s="50">
        <v>34</v>
      </c>
      <c r="E24" s="50">
        <v>630</v>
      </c>
      <c r="F24" s="50">
        <v>13</v>
      </c>
      <c r="G24" s="51">
        <f>SUMPRODUCT(C24:F24,{0.4,0.2,0.2,0.2})</f>
        <v>137</v>
      </c>
      <c r="H24" s="78">
        <v>22</v>
      </c>
      <c r="I24" s="70"/>
      <c r="J24" s="70"/>
      <c r="K24" s="70"/>
      <c r="L24" s="70"/>
    </row>
    <row r="25" s="48" customFormat="1" ht="31.2" spans="1:12">
      <c r="A25" s="71" t="s">
        <v>58</v>
      </c>
      <c r="B25" s="14" t="s">
        <v>59</v>
      </c>
      <c r="C25" s="50">
        <v>3</v>
      </c>
      <c r="D25" s="50">
        <v>60</v>
      </c>
      <c r="E25" s="50">
        <v>587</v>
      </c>
      <c r="F25" s="50">
        <v>22</v>
      </c>
      <c r="G25" s="51">
        <f>SUMPRODUCT(C25:F25,{0.4,0.2,0.2,0.2})</f>
        <v>135</v>
      </c>
      <c r="H25" s="78">
        <v>23</v>
      </c>
      <c r="I25" s="70"/>
      <c r="J25" s="70"/>
      <c r="K25" s="70"/>
      <c r="L25" s="70"/>
    </row>
    <row r="26" s="48" customFormat="1" spans="1:12">
      <c r="A26" s="71" t="s">
        <v>60</v>
      </c>
      <c r="B26" s="14" t="s">
        <v>61</v>
      </c>
      <c r="C26" s="50">
        <v>2</v>
      </c>
      <c r="D26" s="50">
        <v>22</v>
      </c>
      <c r="E26" s="50">
        <v>512</v>
      </c>
      <c r="F26" s="50">
        <v>7</v>
      </c>
      <c r="G26" s="51">
        <f>SUMPRODUCT(C26:F26,{0.4,0.2,0.2,0.2})</f>
        <v>109</v>
      </c>
      <c r="H26" s="78">
        <v>24</v>
      </c>
      <c r="I26" s="70"/>
      <c r="J26" s="70"/>
      <c r="K26" s="70"/>
      <c r="L26" s="70"/>
    </row>
    <row r="27" s="48" customFormat="1" spans="1:12">
      <c r="A27" s="71" t="s">
        <v>62</v>
      </c>
      <c r="B27" s="14" t="s">
        <v>63</v>
      </c>
      <c r="C27" s="50">
        <v>8</v>
      </c>
      <c r="D27" s="50">
        <v>29</v>
      </c>
      <c r="E27" s="50">
        <v>461.5</v>
      </c>
      <c r="F27" s="50">
        <v>33.5</v>
      </c>
      <c r="G27" s="51">
        <f>SUMPRODUCT(C27:F27,{0.4,0.2,0.2,0.2})</f>
        <v>108</v>
      </c>
      <c r="H27" s="78">
        <v>25</v>
      </c>
      <c r="I27" s="70"/>
      <c r="J27" s="70"/>
      <c r="K27" s="70"/>
      <c r="L27" s="70"/>
    </row>
    <row r="28" s="48" customFormat="1" spans="1:12">
      <c r="A28" s="71" t="s">
        <v>64</v>
      </c>
      <c r="B28" s="14" t="s">
        <v>65</v>
      </c>
      <c r="C28" s="50">
        <v>3</v>
      </c>
      <c r="D28" s="50">
        <v>27</v>
      </c>
      <c r="E28" s="50">
        <v>450</v>
      </c>
      <c r="F28" s="50">
        <v>9</v>
      </c>
      <c r="G28" s="51">
        <f>SUMPRODUCT(C28:F28,{0.4,0.2,0.2,0.2})</f>
        <v>98.4</v>
      </c>
      <c r="H28" s="78">
        <v>26</v>
      </c>
      <c r="I28" s="70"/>
      <c r="J28" s="70"/>
      <c r="K28" s="70"/>
      <c r="L28" s="70"/>
    </row>
    <row r="29" s="48" customFormat="1" spans="1:12">
      <c r="A29" s="71" t="s">
        <v>66</v>
      </c>
      <c r="B29" s="14" t="s">
        <v>67</v>
      </c>
      <c r="C29" s="50">
        <v>4</v>
      </c>
      <c r="D29" s="50">
        <v>28</v>
      </c>
      <c r="E29" s="50">
        <v>303</v>
      </c>
      <c r="F29" s="50">
        <v>10</v>
      </c>
      <c r="G29" s="51">
        <f>SUMPRODUCT(C29:F29,{0.4,0.2,0.2,0.2})</f>
        <v>69.8</v>
      </c>
      <c r="H29" s="78">
        <v>27</v>
      </c>
      <c r="I29" s="70"/>
      <c r="J29" s="70"/>
      <c r="K29" s="70"/>
      <c r="L29" s="70"/>
    </row>
    <row r="30" s="48" customFormat="1" spans="1:12">
      <c r="A30" s="71" t="s">
        <v>68</v>
      </c>
      <c r="B30" s="14" t="s">
        <v>69</v>
      </c>
      <c r="C30" s="50">
        <v>1</v>
      </c>
      <c r="D30" s="50">
        <v>33</v>
      </c>
      <c r="E30" s="50">
        <v>300</v>
      </c>
      <c r="F30" s="50">
        <v>8</v>
      </c>
      <c r="G30" s="51">
        <f>SUMPRODUCT(C30:F30,{0.4,0.2,0.2,0.2})</f>
        <v>68.6</v>
      </c>
      <c r="H30" s="78">
        <v>28</v>
      </c>
      <c r="I30" s="70"/>
      <c r="J30" s="70"/>
      <c r="K30" s="70"/>
      <c r="L30" s="70"/>
    </row>
    <row r="31" s="48" customFormat="1" spans="1:12">
      <c r="A31" s="71" t="s">
        <v>70</v>
      </c>
      <c r="B31" s="14" t="s">
        <v>71</v>
      </c>
      <c r="C31" s="50">
        <v>4</v>
      </c>
      <c r="D31" s="50">
        <v>15</v>
      </c>
      <c r="E31" s="50">
        <v>275</v>
      </c>
      <c r="F31" s="50">
        <v>10</v>
      </c>
      <c r="G31" s="51">
        <f>SUMPRODUCT(C31:F31,{0.4,0.2,0.2,0.2})</f>
        <v>61.6</v>
      </c>
      <c r="H31" s="78">
        <v>29</v>
      </c>
      <c r="I31" s="70"/>
      <c r="J31" s="70"/>
      <c r="K31" s="70"/>
      <c r="L31" s="70"/>
    </row>
    <row r="32" s="48" customFormat="1" spans="1:12">
      <c r="A32" s="71" t="s">
        <v>72</v>
      </c>
      <c r="B32" s="14" t="s">
        <v>73</v>
      </c>
      <c r="C32" s="50">
        <v>5</v>
      </c>
      <c r="D32" s="50">
        <v>5</v>
      </c>
      <c r="E32" s="50">
        <v>275</v>
      </c>
      <c r="F32" s="50">
        <v>10.05</v>
      </c>
      <c r="G32" s="51">
        <f>SUMPRODUCT(C32:F32,{0.4,0.2,0.2,0.2})</f>
        <v>60.01</v>
      </c>
      <c r="H32" s="78">
        <v>30</v>
      </c>
      <c r="I32" s="70"/>
      <c r="J32" s="70"/>
      <c r="K32" s="70"/>
      <c r="L32" s="70"/>
    </row>
    <row r="33" s="48" customFormat="1" spans="1:12">
      <c r="A33" s="71" t="s">
        <v>74</v>
      </c>
      <c r="B33" s="14" t="s">
        <v>75</v>
      </c>
      <c r="C33" s="50">
        <v>4</v>
      </c>
      <c r="D33" s="50">
        <v>23</v>
      </c>
      <c r="E33" s="50">
        <v>220</v>
      </c>
      <c r="F33" s="50">
        <v>17</v>
      </c>
      <c r="G33" s="51">
        <f>SUMPRODUCT(C33:F33,{0.4,0.2,0.2,0.2})</f>
        <v>53.6</v>
      </c>
      <c r="H33" s="78">
        <v>31</v>
      </c>
      <c r="I33" s="70"/>
      <c r="J33" s="70"/>
      <c r="K33" s="70"/>
      <c r="L33" s="70"/>
    </row>
    <row r="34" s="48" customFormat="1" spans="1:12">
      <c r="A34" s="71" t="s">
        <v>76</v>
      </c>
      <c r="B34" s="82" t="s">
        <v>77</v>
      </c>
      <c r="C34" s="50">
        <v>1</v>
      </c>
      <c r="D34" s="50">
        <v>16</v>
      </c>
      <c r="E34" s="50">
        <v>200</v>
      </c>
      <c r="F34" s="50">
        <v>2</v>
      </c>
      <c r="G34" s="51">
        <f>SUMPRODUCT(C34:F34,{0.4,0.2,0.2,0.2})</f>
        <v>44</v>
      </c>
      <c r="H34" s="78">
        <v>32</v>
      </c>
      <c r="I34" s="70"/>
      <c r="J34" s="70"/>
      <c r="K34" s="70"/>
      <c r="L34" s="70"/>
    </row>
    <row r="35" s="48" customFormat="1" spans="1:12">
      <c r="A35" s="71" t="s">
        <v>78</v>
      </c>
      <c r="B35" s="14" t="s">
        <v>79</v>
      </c>
      <c r="C35" s="50">
        <v>4</v>
      </c>
      <c r="D35" s="50">
        <v>58</v>
      </c>
      <c r="E35" s="50">
        <v>137</v>
      </c>
      <c r="F35" s="50">
        <v>12</v>
      </c>
      <c r="G35" s="51">
        <f>SUMPRODUCT(C35:F35,{0.4,0.2,0.2,0.2})</f>
        <v>43</v>
      </c>
      <c r="H35" s="78">
        <v>33</v>
      </c>
      <c r="I35" s="70"/>
      <c r="J35" s="70"/>
      <c r="K35" s="70"/>
      <c r="L35" s="70"/>
    </row>
    <row r="36" s="48" customFormat="1" spans="1:12">
      <c r="A36" s="71" t="s">
        <v>80</v>
      </c>
      <c r="B36" s="14" t="s">
        <v>81</v>
      </c>
      <c r="C36" s="50">
        <v>1</v>
      </c>
      <c r="D36" s="50">
        <v>12</v>
      </c>
      <c r="E36" s="50">
        <v>180</v>
      </c>
      <c r="F36" s="50">
        <v>3.5</v>
      </c>
      <c r="G36" s="51">
        <f>SUMPRODUCT(C36:F36,{0.4,0.2,0.2,0.2})</f>
        <v>39.5</v>
      </c>
      <c r="H36" s="78">
        <v>34</v>
      </c>
      <c r="I36" s="70"/>
      <c r="J36" s="70"/>
      <c r="K36" s="70"/>
      <c r="L36" s="70"/>
    </row>
    <row r="37" s="48" customFormat="1" spans="1:12">
      <c r="A37" s="71" t="s">
        <v>82</v>
      </c>
      <c r="B37" s="14" t="s">
        <v>83</v>
      </c>
      <c r="C37" s="50">
        <v>2</v>
      </c>
      <c r="D37" s="50">
        <v>18</v>
      </c>
      <c r="E37" s="50">
        <v>140</v>
      </c>
      <c r="F37" s="50">
        <v>4.5</v>
      </c>
      <c r="G37" s="51">
        <f>SUMPRODUCT(C37:F37,{0.4,0.2,0.2,0.2})</f>
        <v>33.3</v>
      </c>
      <c r="H37" s="78">
        <v>35</v>
      </c>
      <c r="I37" s="70"/>
      <c r="J37" s="70"/>
      <c r="K37" s="70"/>
      <c r="L37" s="70"/>
    </row>
    <row r="38" s="48" customFormat="1" spans="1:12">
      <c r="A38" s="71" t="s">
        <v>84</v>
      </c>
      <c r="B38" s="14" t="s">
        <v>85</v>
      </c>
      <c r="C38" s="50">
        <v>1</v>
      </c>
      <c r="D38" s="50">
        <v>10</v>
      </c>
      <c r="E38" s="50">
        <v>150</v>
      </c>
      <c r="F38" s="50">
        <v>3</v>
      </c>
      <c r="G38" s="51">
        <f>SUMPRODUCT(C38:F38,{0.4,0.2,0.2,0.2})</f>
        <v>33</v>
      </c>
      <c r="H38" s="78">
        <v>36</v>
      </c>
      <c r="I38" s="70"/>
      <c r="J38" s="70"/>
      <c r="K38" s="70"/>
      <c r="L38" s="70"/>
    </row>
    <row r="39" s="48" customFormat="1" spans="1:12">
      <c r="A39" s="71" t="s">
        <v>86</v>
      </c>
      <c r="B39" s="14" t="s">
        <v>87</v>
      </c>
      <c r="C39" s="50">
        <v>2</v>
      </c>
      <c r="D39" s="50">
        <v>22</v>
      </c>
      <c r="E39" s="50">
        <v>101</v>
      </c>
      <c r="F39" s="50">
        <v>26.5</v>
      </c>
      <c r="G39" s="51">
        <f>SUMPRODUCT(C39:F39,{0.4,0.2,0.2,0.2})</f>
        <v>30.7</v>
      </c>
      <c r="H39" s="78">
        <v>37</v>
      </c>
      <c r="I39" s="70"/>
      <c r="J39" s="70"/>
      <c r="K39" s="70"/>
      <c r="L39" s="70"/>
    </row>
    <row r="40" s="48" customFormat="1" spans="1:12">
      <c r="A40" s="71" t="s">
        <v>88</v>
      </c>
      <c r="B40" s="14" t="s">
        <v>89</v>
      </c>
      <c r="C40" s="50">
        <v>2</v>
      </c>
      <c r="D40" s="50">
        <v>13</v>
      </c>
      <c r="E40" s="50">
        <v>127</v>
      </c>
      <c r="F40" s="50">
        <v>8</v>
      </c>
      <c r="G40" s="51">
        <f>SUMPRODUCT(C40:F40,{0.4,0.2,0.2,0.2})</f>
        <v>30.4</v>
      </c>
      <c r="H40" s="78">
        <v>38</v>
      </c>
      <c r="I40" s="70"/>
      <c r="J40" s="70"/>
      <c r="K40" s="70"/>
      <c r="L40" s="70"/>
    </row>
    <row r="41" s="48" customFormat="1" spans="1:12">
      <c r="A41" s="71" t="s">
        <v>90</v>
      </c>
      <c r="B41" s="14" t="s">
        <v>91</v>
      </c>
      <c r="C41" s="50">
        <v>3</v>
      </c>
      <c r="D41" s="50">
        <v>23</v>
      </c>
      <c r="E41" s="50">
        <v>85</v>
      </c>
      <c r="F41" s="50">
        <v>9</v>
      </c>
      <c r="G41" s="51">
        <f>SUMPRODUCT(C41:F41,{0.4,0.2,0.2,0.2})</f>
        <v>24.6</v>
      </c>
      <c r="H41" s="78">
        <v>39</v>
      </c>
      <c r="I41" s="70"/>
      <c r="J41" s="70"/>
      <c r="K41" s="70"/>
      <c r="L41" s="70"/>
    </row>
    <row r="42" s="48" customFormat="1" spans="1:12">
      <c r="A42" s="71" t="s">
        <v>92</v>
      </c>
      <c r="B42" s="14" t="s">
        <v>93</v>
      </c>
      <c r="C42" s="50">
        <v>2</v>
      </c>
      <c r="D42" s="50">
        <v>4</v>
      </c>
      <c r="E42" s="50">
        <v>100</v>
      </c>
      <c r="F42" s="50">
        <v>7.5</v>
      </c>
      <c r="G42" s="51">
        <f>SUMPRODUCT(C42:F42,{0.4,0.2,0.2,0.2})</f>
        <v>23.1</v>
      </c>
      <c r="H42" s="78">
        <v>40</v>
      </c>
      <c r="I42" s="70"/>
      <c r="J42" s="70"/>
      <c r="K42" s="70"/>
      <c r="L42" s="70"/>
    </row>
    <row r="43" s="48" customFormat="1" spans="1:12">
      <c r="A43" s="71" t="s">
        <v>94</v>
      </c>
      <c r="B43" s="14" t="s">
        <v>95</v>
      </c>
      <c r="C43" s="50">
        <v>1</v>
      </c>
      <c r="D43" s="50">
        <v>10</v>
      </c>
      <c r="E43" s="50">
        <v>100</v>
      </c>
      <c r="F43" s="50">
        <v>3</v>
      </c>
      <c r="G43" s="51">
        <f>SUMPRODUCT(C43:F43,{0.4,0.2,0.2,0.2})</f>
        <v>23</v>
      </c>
      <c r="H43" s="78">
        <v>41</v>
      </c>
      <c r="I43" s="70"/>
      <c r="J43" s="70"/>
      <c r="K43" s="70"/>
      <c r="L43" s="70"/>
    </row>
    <row r="44" s="48" customFormat="1" spans="1:12">
      <c r="A44" s="71" t="s">
        <v>96</v>
      </c>
      <c r="B44" s="14" t="s">
        <v>97</v>
      </c>
      <c r="C44" s="50">
        <v>1</v>
      </c>
      <c r="D44" s="50">
        <v>4</v>
      </c>
      <c r="E44" s="50">
        <v>100</v>
      </c>
      <c r="F44" s="50">
        <v>2</v>
      </c>
      <c r="G44" s="51">
        <f>SUMPRODUCT(C44:F44,{0.4,0.2,0.2,0.2})</f>
        <v>21.6</v>
      </c>
      <c r="H44" s="78">
        <v>42</v>
      </c>
      <c r="I44" s="70"/>
      <c r="J44" s="70"/>
      <c r="K44" s="70"/>
      <c r="L44" s="70"/>
    </row>
    <row r="45" s="48" customFormat="1" spans="1:12">
      <c r="A45" s="71" t="s">
        <v>98</v>
      </c>
      <c r="B45" s="14" t="s">
        <v>99</v>
      </c>
      <c r="C45" s="50">
        <v>1</v>
      </c>
      <c r="D45" s="50">
        <v>2</v>
      </c>
      <c r="E45" s="50">
        <v>60</v>
      </c>
      <c r="F45" s="50">
        <v>3</v>
      </c>
      <c r="G45" s="51">
        <f>SUMPRODUCT(C45:F45,{0.4,0.2,0.2,0.2})</f>
        <v>13.4</v>
      </c>
      <c r="H45" s="78">
        <v>43</v>
      </c>
      <c r="I45" s="70"/>
      <c r="J45" s="70"/>
      <c r="K45" s="70"/>
      <c r="L45" s="70"/>
    </row>
    <row r="46" s="48" customFormat="1" spans="1:12">
      <c r="A46" s="71" t="s">
        <v>100</v>
      </c>
      <c r="B46" s="14" t="s">
        <v>101</v>
      </c>
      <c r="C46" s="50">
        <v>1</v>
      </c>
      <c r="D46" s="50">
        <v>9</v>
      </c>
      <c r="E46" s="50">
        <v>50</v>
      </c>
      <c r="F46" s="50">
        <v>2</v>
      </c>
      <c r="G46" s="51">
        <f>SUMPRODUCT(C46:F46,{0.4,0.2,0.2,0.2})</f>
        <v>12.6</v>
      </c>
      <c r="H46" s="78">
        <v>44</v>
      </c>
      <c r="I46" s="70"/>
      <c r="J46" s="70"/>
      <c r="K46" s="70"/>
      <c r="L46" s="70"/>
    </row>
    <row r="47" s="48" customFormat="1" ht="31.2" spans="1:12">
      <c r="A47" s="71" t="s">
        <v>102</v>
      </c>
      <c r="B47" s="83" t="s">
        <v>103</v>
      </c>
      <c r="C47" s="50">
        <v>2</v>
      </c>
      <c r="D47" s="50">
        <v>13</v>
      </c>
      <c r="E47" s="50">
        <v>35</v>
      </c>
      <c r="F47" s="50">
        <v>5</v>
      </c>
      <c r="G47" s="51">
        <f>SUMPRODUCT(C47:F47,{0.4,0.2,0.2,0.2})</f>
        <v>11.4</v>
      </c>
      <c r="H47" s="78">
        <v>45</v>
      </c>
      <c r="I47" s="70"/>
      <c r="J47" s="70"/>
      <c r="K47" s="70"/>
      <c r="L47" s="70"/>
    </row>
    <row r="48" s="48" customFormat="1" spans="1:12">
      <c r="A48" s="71" t="s">
        <v>104</v>
      </c>
      <c r="B48" s="83" t="s">
        <v>105</v>
      </c>
      <c r="C48" s="50">
        <v>1</v>
      </c>
      <c r="D48" s="50">
        <v>5</v>
      </c>
      <c r="E48" s="50">
        <v>26</v>
      </c>
      <c r="F48" s="50">
        <v>3</v>
      </c>
      <c r="G48" s="51">
        <f>SUMPRODUCT(C48:F48,{0.4,0.2,0.2,0.2})</f>
        <v>7.2</v>
      </c>
      <c r="H48" s="78">
        <v>46</v>
      </c>
      <c r="I48" s="70"/>
      <c r="J48" s="70"/>
      <c r="K48" s="70"/>
      <c r="L48" s="70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G48" etc:filterBottomFollowUsedRange="0">
    <sortState ref="A2:G48">
      <sortCondition ref="G2" descending="1"/>
    </sortState>
    <extLst/>
  </autoFilter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D13" sqref="D13"/>
    </sheetView>
  </sheetViews>
  <sheetFormatPr defaultColWidth="8.8" defaultRowHeight="15.6" outlineLevelRow="4"/>
  <cols>
    <col min="3" max="3" width="33.6" customWidth="1"/>
    <col min="4" max="4" width="24.5" customWidth="1"/>
    <col min="6" max="6" width="10" customWidth="1"/>
    <col min="7" max="7" width="11.5" customWidth="1"/>
    <col min="8" max="8" width="15.7" customWidth="1"/>
  </cols>
  <sheetData>
    <row r="1" ht="20.4" spans="1:9">
      <c r="A1" s="36"/>
      <c r="B1" s="37" t="s">
        <v>106</v>
      </c>
      <c r="C1" s="38"/>
      <c r="D1" s="38"/>
      <c r="E1" s="39"/>
      <c r="F1" s="39"/>
      <c r="G1" s="39"/>
      <c r="H1" s="39"/>
      <c r="I1" s="39"/>
    </row>
    <row r="2" spans="1:9">
      <c r="A2" s="40" t="s">
        <v>107</v>
      </c>
      <c r="B2" s="5" t="s">
        <v>108</v>
      </c>
      <c r="C2" s="5" t="s">
        <v>109</v>
      </c>
      <c r="D2" s="6" t="s">
        <v>110</v>
      </c>
      <c r="E2" s="5" t="s">
        <v>8</v>
      </c>
      <c r="F2" s="41" t="s">
        <v>111</v>
      </c>
      <c r="G2" s="42" t="s">
        <v>112</v>
      </c>
      <c r="H2" s="5" t="s">
        <v>113</v>
      </c>
      <c r="I2" s="5" t="s">
        <v>114</v>
      </c>
    </row>
    <row r="3" spans="1:9">
      <c r="A3" s="43"/>
      <c r="B3" s="7"/>
      <c r="C3" s="7"/>
      <c r="D3" s="9"/>
      <c r="E3" s="7"/>
      <c r="F3" s="44"/>
      <c r="G3" s="45"/>
      <c r="H3" s="7"/>
      <c r="I3" s="7"/>
    </row>
    <row r="4" spans="1:9">
      <c r="A4" s="12">
        <v>1</v>
      </c>
      <c r="B4" s="13" t="s">
        <v>13</v>
      </c>
      <c r="C4" s="14" t="s">
        <v>14</v>
      </c>
      <c r="D4" s="15">
        <v>1332.8</v>
      </c>
      <c r="E4" s="12">
        <v>1</v>
      </c>
      <c r="F4" s="12"/>
      <c r="G4" s="12"/>
      <c r="H4" s="12"/>
      <c r="I4" s="46"/>
    </row>
    <row r="5" spans="1:9">
      <c r="A5" s="12">
        <v>2</v>
      </c>
      <c r="B5" s="13" t="s">
        <v>16</v>
      </c>
      <c r="C5" s="14" t="s">
        <v>17</v>
      </c>
      <c r="D5" s="15">
        <v>770.6</v>
      </c>
      <c r="E5" s="12">
        <v>2</v>
      </c>
      <c r="F5" s="12"/>
      <c r="G5" s="12"/>
      <c r="H5" s="12"/>
      <c r="I5" s="46"/>
    </row>
  </sheetData>
  <mergeCells count="10">
    <mergeCell ref="B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C23" sqref="C23"/>
    </sheetView>
  </sheetViews>
  <sheetFormatPr defaultColWidth="8.8" defaultRowHeight="15.6" outlineLevelCol="5"/>
  <cols>
    <col min="2" max="2" width="9.6" customWidth="1"/>
    <col min="3" max="3" width="45.8" customWidth="1"/>
    <col min="4" max="4" width="36.6" customWidth="1"/>
    <col min="6" max="6" width="24.8" customWidth="1"/>
  </cols>
  <sheetData>
    <row r="1" ht="45" customHeight="1" spans="1:6">
      <c r="A1" s="24" t="s">
        <v>115</v>
      </c>
      <c r="B1" s="25"/>
      <c r="C1" s="25"/>
      <c r="D1" s="25"/>
      <c r="E1" s="26"/>
      <c r="F1" s="26"/>
    </row>
    <row r="2" spans="1:6">
      <c r="A2" s="27" t="s">
        <v>107</v>
      </c>
      <c r="B2" s="5" t="s">
        <v>108</v>
      </c>
      <c r="C2" s="5" t="s">
        <v>109</v>
      </c>
      <c r="D2" s="6" t="s">
        <v>116</v>
      </c>
      <c r="E2" s="5" t="s">
        <v>8</v>
      </c>
      <c r="F2" s="5" t="s">
        <v>111</v>
      </c>
    </row>
    <row r="3" spans="1:6">
      <c r="A3" s="28"/>
      <c r="B3" s="7"/>
      <c r="C3" s="7"/>
      <c r="D3" s="9"/>
      <c r="E3" s="7"/>
      <c r="F3" s="7"/>
    </row>
    <row r="4" spans="1:6">
      <c r="A4" s="12">
        <v>1</v>
      </c>
      <c r="B4" s="13" t="s">
        <v>18</v>
      </c>
      <c r="C4" s="14" t="s">
        <v>19</v>
      </c>
      <c r="D4" s="15">
        <v>691.9</v>
      </c>
      <c r="E4" s="29">
        <v>3</v>
      </c>
      <c r="F4" s="30"/>
    </row>
    <row r="5" spans="1:6">
      <c r="A5" s="12">
        <v>2</v>
      </c>
      <c r="B5" s="13" t="s">
        <v>20</v>
      </c>
      <c r="C5" s="14" t="s">
        <v>21</v>
      </c>
      <c r="D5" s="15">
        <v>622.1</v>
      </c>
      <c r="E5" s="29">
        <v>4</v>
      </c>
      <c r="F5" s="31"/>
    </row>
    <row r="6" spans="1:6">
      <c r="A6" s="12">
        <v>3</v>
      </c>
      <c r="B6" s="13" t="s">
        <v>22</v>
      </c>
      <c r="C6" s="14" t="s">
        <v>23</v>
      </c>
      <c r="D6" s="15">
        <v>390.4</v>
      </c>
      <c r="E6" s="29">
        <v>5</v>
      </c>
      <c r="F6" s="20"/>
    </row>
    <row r="7" spans="1:6">
      <c r="A7" s="12">
        <v>4</v>
      </c>
      <c r="B7" s="13" t="s">
        <v>24</v>
      </c>
      <c r="C7" s="14" t="s">
        <v>25</v>
      </c>
      <c r="D7" s="15">
        <v>385.6</v>
      </c>
      <c r="E7" s="29">
        <v>6</v>
      </c>
      <c r="F7" s="20"/>
    </row>
    <row r="8" spans="1:6">
      <c r="A8" s="12">
        <v>5</v>
      </c>
      <c r="B8" s="13" t="s">
        <v>26</v>
      </c>
      <c r="C8" s="14" t="s">
        <v>27</v>
      </c>
      <c r="D8" s="15">
        <v>353.2</v>
      </c>
      <c r="E8" s="29">
        <v>7</v>
      </c>
      <c r="F8" s="20"/>
    </row>
    <row r="9" spans="1:6">
      <c r="A9" s="12">
        <v>6</v>
      </c>
      <c r="B9" s="13" t="s">
        <v>28</v>
      </c>
      <c r="C9" s="14" t="s">
        <v>29</v>
      </c>
      <c r="D9" s="15">
        <v>349.9</v>
      </c>
      <c r="E9" s="29">
        <v>8</v>
      </c>
      <c r="F9" s="32"/>
    </row>
    <row r="10" spans="1:6">
      <c r="A10" s="12">
        <v>7</v>
      </c>
      <c r="B10" s="13" t="s">
        <v>30</v>
      </c>
      <c r="C10" s="14" t="s">
        <v>31</v>
      </c>
      <c r="D10" s="15">
        <v>326.6</v>
      </c>
      <c r="E10" s="29">
        <v>9</v>
      </c>
      <c r="F10" s="20"/>
    </row>
    <row r="11" spans="1:6">
      <c r="A11" s="12">
        <v>8</v>
      </c>
      <c r="B11" s="13" t="s">
        <v>32</v>
      </c>
      <c r="C11" s="14" t="s">
        <v>33</v>
      </c>
      <c r="D11" s="15">
        <v>315</v>
      </c>
      <c r="E11" s="29">
        <v>10</v>
      </c>
      <c r="F11" s="33"/>
    </row>
    <row r="12" spans="1:6">
      <c r="A12" s="12">
        <v>9</v>
      </c>
      <c r="B12" s="13" t="s">
        <v>34</v>
      </c>
      <c r="C12" s="14" t="s">
        <v>35</v>
      </c>
      <c r="D12" s="15">
        <v>297.6</v>
      </c>
      <c r="E12" s="29">
        <v>11</v>
      </c>
      <c r="F12" s="34"/>
    </row>
    <row r="13" spans="1:6">
      <c r="A13" s="12">
        <v>10</v>
      </c>
      <c r="B13" s="13" t="s">
        <v>36</v>
      </c>
      <c r="C13" s="14" t="s">
        <v>37</v>
      </c>
      <c r="D13" s="15">
        <v>280.1</v>
      </c>
      <c r="E13" s="29">
        <v>12</v>
      </c>
      <c r="F13" s="20"/>
    </row>
    <row r="14" spans="1:6">
      <c r="A14" s="35"/>
      <c r="B14" s="35"/>
      <c r="C14" s="35"/>
      <c r="D14" s="35"/>
      <c r="E14" s="35"/>
      <c r="F14" s="35"/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D29" sqref="D29"/>
    </sheetView>
  </sheetViews>
  <sheetFormatPr defaultColWidth="8.8" defaultRowHeight="15.6" outlineLevelRow="6"/>
  <cols>
    <col min="3" max="3" width="29.2" customWidth="1"/>
    <col min="4" max="4" width="25.4" customWidth="1"/>
    <col min="7" max="7" width="16.1" customWidth="1"/>
    <col min="8" max="8" width="22.8" customWidth="1"/>
    <col min="9" max="9" width="16.9" customWidth="1"/>
  </cols>
  <sheetData>
    <row r="1" ht="20.4" spans="1:9">
      <c r="A1" s="1" t="s">
        <v>117</v>
      </c>
      <c r="B1" s="2"/>
      <c r="C1" s="2"/>
      <c r="D1" s="2"/>
      <c r="E1" s="3"/>
      <c r="F1" s="3"/>
      <c r="G1" s="3"/>
      <c r="H1" s="3"/>
      <c r="I1" s="3"/>
    </row>
    <row r="2" spans="1:9">
      <c r="A2" s="4" t="s">
        <v>107</v>
      </c>
      <c r="B2" s="5" t="s">
        <v>108</v>
      </c>
      <c r="C2" s="5" t="s">
        <v>109</v>
      </c>
      <c r="D2" s="6" t="s">
        <v>116</v>
      </c>
      <c r="E2" s="5" t="s">
        <v>8</v>
      </c>
      <c r="F2" s="7" t="s">
        <v>111</v>
      </c>
      <c r="G2" s="7" t="s">
        <v>118</v>
      </c>
      <c r="H2" s="5" t="s">
        <v>113</v>
      </c>
      <c r="I2" s="8" t="s">
        <v>114</v>
      </c>
    </row>
    <row r="3" spans="1:9">
      <c r="A3" s="4"/>
      <c r="B3" s="7"/>
      <c r="C3" s="7"/>
      <c r="D3" s="9"/>
      <c r="E3" s="7"/>
      <c r="F3" s="10"/>
      <c r="G3" s="11"/>
      <c r="H3" s="7"/>
      <c r="I3" s="8"/>
    </row>
    <row r="4" spans="1:9">
      <c r="A4" s="12">
        <v>1</v>
      </c>
      <c r="B4" s="13" t="s">
        <v>38</v>
      </c>
      <c r="C4" s="14" t="s">
        <v>39</v>
      </c>
      <c r="D4" s="15">
        <v>276.266</v>
      </c>
      <c r="E4" s="12">
        <v>13</v>
      </c>
      <c r="F4" s="16"/>
      <c r="G4" s="17"/>
      <c r="H4" s="18"/>
      <c r="I4" s="19"/>
    </row>
    <row r="5" spans="1:9">
      <c r="A5" s="12">
        <v>2</v>
      </c>
      <c r="B5" s="13" t="s">
        <v>40</v>
      </c>
      <c r="C5" s="14" t="s">
        <v>41</v>
      </c>
      <c r="D5" s="15">
        <v>274.6</v>
      </c>
      <c r="E5" s="12">
        <v>14</v>
      </c>
      <c r="F5" s="20"/>
      <c r="G5" s="21"/>
      <c r="H5" s="18"/>
      <c r="I5" s="22"/>
    </row>
    <row r="6" spans="1:9">
      <c r="A6" s="12">
        <v>3</v>
      </c>
      <c r="B6" s="13" t="s">
        <v>42</v>
      </c>
      <c r="C6" s="14" t="s">
        <v>43</v>
      </c>
      <c r="D6" s="15">
        <v>243.2</v>
      </c>
      <c r="E6" s="12">
        <v>15</v>
      </c>
      <c r="F6" s="20"/>
      <c r="G6" s="21"/>
      <c r="H6" s="18"/>
      <c r="I6" s="22"/>
    </row>
    <row r="7" spans="1:9">
      <c r="A7" s="12">
        <v>4</v>
      </c>
      <c r="B7" s="13" t="s">
        <v>44</v>
      </c>
      <c r="C7" s="14" t="s">
        <v>45</v>
      </c>
      <c r="D7" s="15">
        <v>213.5</v>
      </c>
      <c r="E7" s="12">
        <v>16</v>
      </c>
      <c r="F7" s="20"/>
      <c r="G7" s="18"/>
      <c r="H7" s="18"/>
      <c r="I7" s="23"/>
    </row>
  </sheetData>
  <mergeCells count="9">
    <mergeCell ref="A1:I1"/>
    <mergeCell ref="A2:A3"/>
    <mergeCell ref="B2:B3"/>
    <mergeCell ref="C2:C3"/>
    <mergeCell ref="D2:D3"/>
    <mergeCell ref="E2:E3"/>
    <mergeCell ref="F2:F3"/>
    <mergeCell ref="H2:H3"/>
    <mergeCell ref="I2:I3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6 1 7 2 5 7 6 5 8 9 1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最终汇总表</vt:lpstr>
      <vt:lpstr>杰出组织者</vt:lpstr>
      <vt:lpstr>最美志愿者</vt:lpstr>
      <vt:lpstr>最佳信息管理者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黄美凌</cp:lastModifiedBy>
  <dcterms:created xsi:type="dcterms:W3CDTF">2013-09-26T20:11:00Z</dcterms:created>
  <cp:lastPrinted>2018-05-03T14:33:00Z</cp:lastPrinted>
  <dcterms:modified xsi:type="dcterms:W3CDTF">2025-11-23T15:41:16Z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2052-12.1.0.23542</vt:lpwstr>
  </property>
  <property fmtid="{D5CDD505-2E9C-101B-9397-08002B2CF9AE}" pid="4" name="ICV">
    <vt:lpwstr>48F06534EDE74EED8771174DAA012F1B_13</vt:lpwstr>
  </property>
</Properties>
</file>